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exo III" sheetId="1" r:id="rId1"/>
  </sheets>
  <definedNames>
    <definedName name="_xlnm.Print_Area" localSheetId="0">'Anexo III'!$A$1:$I$68</definedName>
  </definedNames>
  <calcPr fullCalcOnLoad="1"/>
</workbook>
</file>

<file path=xl/sharedStrings.xml><?xml version="1.0" encoding="utf-8"?>
<sst xmlns="http://schemas.openxmlformats.org/spreadsheetml/2006/main" count="98" uniqueCount="95">
  <si>
    <t>ANEXO III</t>
  </si>
  <si>
    <t>MODELO DE PROPOSICIÓN ECONÓMICA: VESTUARIO</t>
  </si>
  <si>
    <t>(Rellenar tan sólo las celdas con fondo amarillo)</t>
  </si>
  <si>
    <t>EMPRESA:</t>
  </si>
  <si>
    <t>PRECIO BASE DE LICITACIÓN</t>
  </si>
  <si>
    <t>IVA (21%)</t>
  </si>
  <si>
    <t>TOTAL</t>
  </si>
  <si>
    <t>RELACIÓN DE PRODUCTOS</t>
  </si>
  <si>
    <t>Col. 1</t>
  </si>
  <si>
    <t>Col. 2</t>
  </si>
  <si>
    <t>Col. 3</t>
  </si>
  <si>
    <t>Col. 4</t>
  </si>
  <si>
    <t>Col. 5</t>
  </si>
  <si>
    <t>Col. 6</t>
  </si>
  <si>
    <t>Col. 7</t>
  </si>
  <si>
    <t>Ref.</t>
  </si>
  <si>
    <t>Nombre Comercial</t>
  </si>
  <si>
    <t>Unid. Año (indicativas)</t>
  </si>
  <si>
    <t>Precio unitario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</si>
  <si>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</si>
  <si>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</si>
  <si>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</si>
  <si>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</si>
  <si>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</si>
  <si>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</si>
  <si>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</si>
  <si>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</si>
  <si>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</si>
  <si>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</si>
  <si>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</si>
  <si>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</si>
  <si>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</si>
  <si>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</si>
  <si>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</si>
  <si>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</si>
  <si>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</si>
  <si>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</si>
  <si>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</si>
  <si>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</si>
  <si>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</si>
  <si>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</si>
  <si>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</si>
  <si>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</si>
  <si>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</si>
  <si>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</si>
  <si>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</si>
  <si>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</si>
  <si>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</si>
  <si>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</si>
  <si>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</si>
  <si>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</si>
  <si>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Diferencia de la oferta con el precio base de licitación:</t>
  </si>
  <si>
    <t>Baja porcentual de la oferta respecto al precio base de licitación</t>
  </si>
  <si>
    <t>FECHA Y FIRMA</t>
  </si>
  <si>
    <t>Pantalones multibolsillos AV</t>
  </si>
  <si>
    <t>Pantalón verano "tipo Chino"</t>
  </si>
  <si>
    <t xml:space="preserve">Calzado de seguridad </t>
  </si>
  <si>
    <t>Pantalon AV</t>
  </si>
  <si>
    <t>Camiseta</t>
  </si>
  <si>
    <t>Pantalon tipo pijama</t>
  </si>
  <si>
    <t>Polo de verano</t>
  </si>
  <si>
    <t>Chubasquero AV</t>
  </si>
  <si>
    <t>Pantalón invierno tipo "Chino"</t>
  </si>
  <si>
    <t>Cazadora de invierno</t>
  </si>
  <si>
    <t>Cazadora AV</t>
  </si>
  <si>
    <t>Chaleco AV</t>
  </si>
  <si>
    <t>Sudadera</t>
  </si>
  <si>
    <t>Pantalón invierno  tipo pijama</t>
  </si>
  <si>
    <t>Polo de invierno</t>
  </si>
  <si>
    <t>Guantes de protección</t>
  </si>
  <si>
    <t>Guantes de seguridad</t>
  </si>
  <si>
    <t>Filtros de mascarillas</t>
  </si>
  <si>
    <t xml:space="preserve">Ropa de protección </t>
  </si>
  <si>
    <t>Conectores</t>
  </si>
  <si>
    <t>Absorvedores</t>
  </si>
  <si>
    <t>Cascos de protección</t>
  </si>
  <si>
    <t xml:space="preserve">Cuerda semiestática </t>
  </si>
  <si>
    <t>Protector lumbar</t>
  </si>
  <si>
    <t xml:space="preserve">Gafas </t>
  </si>
  <si>
    <t xml:space="preserve">Arnés </t>
  </si>
  <si>
    <t>Mascarillas</t>
  </si>
  <si>
    <t>Mascarillas  tipo FFP3</t>
  </si>
  <si>
    <t>Producto</t>
  </si>
  <si>
    <t>Precio unitario de referencia</t>
  </si>
  <si>
    <t>Zapato de piel cerrado 1</t>
  </si>
  <si>
    <t>Zapato de piel cerrado 2</t>
  </si>
  <si>
    <t>Col. 8</t>
  </si>
  <si>
    <t>Col. 9</t>
  </si>
  <si>
    <r>
      <t xml:space="preserve">Coste producto   (col. 5 </t>
    </r>
    <r>
      <rPr>
        <b/>
        <i/>
        <sz val="9"/>
        <color indexed="8"/>
        <rFont val="Calibri"/>
        <family val="2"/>
      </rPr>
      <t>x</t>
    </r>
    <r>
      <rPr>
        <b/>
        <sz val="9"/>
        <color indexed="8"/>
        <rFont val="Calibri"/>
        <family val="2"/>
      </rPr>
      <t xml:space="preserve"> col. 6)</t>
    </r>
  </si>
  <si>
    <r>
      <t xml:space="preserve">IVA                            (col. 7 </t>
    </r>
    <r>
      <rPr>
        <b/>
        <i/>
        <sz val="9"/>
        <color indexed="8"/>
        <rFont val="Calibri"/>
        <family val="2"/>
      </rPr>
      <t>x</t>
    </r>
    <r>
      <rPr>
        <b/>
        <sz val="9"/>
        <color indexed="8"/>
        <rFont val="Calibri"/>
        <family val="2"/>
      </rPr>
      <t xml:space="preserve"> 0,21)</t>
    </r>
  </si>
  <si>
    <r>
      <t xml:space="preserve">Coste/año con IVA (col.7  </t>
    </r>
    <r>
      <rPr>
        <b/>
        <i/>
        <sz val="9"/>
        <color indexed="8"/>
        <rFont val="Calibri"/>
        <family val="2"/>
      </rPr>
      <t>+</t>
    </r>
    <r>
      <rPr>
        <b/>
        <sz val="9"/>
        <color indexed="8"/>
        <rFont val="Calibri"/>
        <family val="2"/>
      </rPr>
      <t xml:space="preserve"> col. 8 )</t>
    </r>
  </si>
  <si>
    <r>
      <t xml:space="preserve">Precio de la oferta sin incluir IVA (sumatorio col. 7 </t>
    </r>
    <r>
      <rPr>
        <b/>
        <i/>
        <sz val="9"/>
        <color indexed="8"/>
        <rFont val="Calibri"/>
        <family val="2"/>
      </rPr>
      <t>x</t>
    </r>
    <r>
      <rPr>
        <b/>
        <sz val="9"/>
        <color indexed="8"/>
        <rFont val="Calibri"/>
        <family val="2"/>
      </rPr>
      <t xml:space="preserve"> 2):</t>
    </r>
  </si>
  <si>
    <r>
      <t xml:space="preserve">IVA 21% (sumatorio col. 8 </t>
    </r>
    <r>
      <rPr>
        <b/>
        <i/>
        <sz val="9"/>
        <color indexed="8"/>
        <rFont val="Calibri"/>
        <family val="2"/>
      </rPr>
      <t>x</t>
    </r>
    <r>
      <rPr>
        <b/>
        <sz val="9"/>
        <color indexed="8"/>
        <rFont val="Calibri"/>
        <family val="2"/>
      </rPr>
      <t xml:space="preserve"> 2):</t>
    </r>
  </si>
  <si>
    <r>
      <t xml:space="preserve">Precio total de la oferta (sumatorio col. 9 </t>
    </r>
    <r>
      <rPr>
        <b/>
        <i/>
        <sz val="9"/>
        <color indexed="8"/>
        <rFont val="Calibri"/>
        <family val="2"/>
      </rPr>
      <t>x</t>
    </r>
    <r>
      <rPr>
        <b/>
        <sz val="9"/>
        <color indexed="8"/>
        <rFont val="Calibri"/>
        <family val="2"/>
      </rPr>
      <t xml:space="preserve"> 2):</t>
    </r>
  </si>
  <si>
    <t>El descuento a aplicar sobre productos de catálogo será igual a la baja procentual de la oferta respecto al precio base de licitación.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</si>
</sst>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0.000%"/>
    <numFmt numFmtId="166" formatCode="#,##0.00\ &quot;€&quot;"/>
  </numFmts>
  <fonts count="26"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sz val="9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4" fillId="7" borderId="0" applyNumberFormat="0" applyBorder="0" applyAlignment="0" applyProtection="0"/>
    <xf numFmtId="0" fontId="19" fillId="9" borderId="1" applyNumberFormat="0" applyAlignment="0" applyProtection="0"/>
    <xf numFmtId="0" fontId="21" fillId="13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9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44" fontId="5" fillId="0" borderId="0" xfId="48" applyFont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4" fontId="1" fillId="0" borderId="12" xfId="48" applyFont="1" applyBorder="1" applyAlignment="1" applyProtection="1">
      <alignment/>
      <protection/>
    </xf>
    <xf numFmtId="44" fontId="1" fillId="0" borderId="13" xfId="48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44" fontId="1" fillId="0" borderId="15" xfId="48" applyFont="1" applyBorder="1" applyAlignment="1" applyProtection="1">
      <alignment/>
      <protection/>
    </xf>
    <xf numFmtId="44" fontId="5" fillId="0" borderId="16" xfId="48" applyFont="1" applyBorder="1" applyAlignment="1" applyProtection="1">
      <alignment/>
      <protection/>
    </xf>
    <xf numFmtId="44" fontId="5" fillId="0" borderId="17" xfId="48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44" fontId="5" fillId="0" borderId="0" xfId="0" applyNumberFormat="1" applyFont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165" fontId="1" fillId="0" borderId="0" xfId="52" applyNumberFormat="1" applyFont="1" applyAlignment="1" applyProtection="1">
      <alignment/>
      <protection/>
    </xf>
    <xf numFmtId="0" fontId="1" fillId="4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44" fontId="1" fillId="0" borderId="20" xfId="48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164" fontId="5" fillId="0" borderId="0" xfId="48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4" fontId="5" fillId="0" borderId="21" xfId="48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/>
      <protection/>
    </xf>
    <xf numFmtId="10" fontId="5" fillId="4" borderId="0" xfId="52" applyNumberFormat="1" applyFont="1" applyFill="1" applyBorder="1" applyAlignment="1" applyProtection="1">
      <alignment/>
      <protection/>
    </xf>
    <xf numFmtId="44" fontId="1" fillId="0" borderId="25" xfId="48" applyFont="1" applyBorder="1" applyAlignment="1" applyProtection="1">
      <alignment/>
      <protection/>
    </xf>
    <xf numFmtId="44" fontId="1" fillId="0" borderId="26" xfId="48" applyFont="1" applyBorder="1" applyAlignment="1" applyProtection="1">
      <alignment/>
      <protection/>
    </xf>
    <xf numFmtId="3" fontId="1" fillId="0" borderId="27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28" xfId="0" applyNumberFormat="1" applyFont="1" applyBorder="1" applyAlignment="1" applyProtection="1">
      <alignment/>
      <protection/>
    </xf>
    <xf numFmtId="44" fontId="1" fillId="0" borderId="29" xfId="48" applyFont="1" applyBorder="1" applyAlignment="1" applyProtection="1">
      <alignment/>
      <protection/>
    </xf>
    <xf numFmtId="44" fontId="1" fillId="0" borderId="19" xfId="48" applyFont="1" applyBorder="1" applyAlignment="1" applyProtection="1">
      <alignment/>
      <protection/>
    </xf>
    <xf numFmtId="44" fontId="1" fillId="0" borderId="30" xfId="48" applyFont="1" applyBorder="1" applyAlignment="1" applyProtection="1">
      <alignment/>
      <protection/>
    </xf>
    <xf numFmtId="0" fontId="2" fillId="5" borderId="31" xfId="0" applyFont="1" applyFill="1" applyBorder="1" applyAlignment="1" applyProtection="1">
      <alignment/>
      <protection locked="0"/>
    </xf>
    <xf numFmtId="0" fontId="2" fillId="5" borderId="32" xfId="0" applyFont="1" applyFill="1" applyBorder="1" applyAlignment="1" applyProtection="1">
      <alignment/>
      <protection locked="0"/>
    </xf>
    <xf numFmtId="10" fontId="4" fillId="4" borderId="21" xfId="52" applyNumberFormat="1" applyFont="1" applyFill="1" applyBorder="1" applyAlignment="1" applyProtection="1">
      <alignment/>
      <protection/>
    </xf>
    <xf numFmtId="44" fontId="5" fillId="0" borderId="23" xfId="48" applyFont="1" applyBorder="1" applyAlignment="1" applyProtection="1">
      <alignment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44" fontId="8" fillId="0" borderId="29" xfId="48" applyFont="1" applyFill="1" applyBorder="1" applyAlignment="1" applyProtection="1">
      <alignment/>
      <protection/>
    </xf>
    <xf numFmtId="44" fontId="8" fillId="0" borderId="19" xfId="48" applyFont="1" applyFill="1" applyBorder="1" applyAlignment="1" applyProtection="1">
      <alignment/>
      <protection/>
    </xf>
    <xf numFmtId="44" fontId="8" fillId="0" borderId="33" xfId="48" applyFont="1" applyFill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/>
      <protection/>
    </xf>
    <xf numFmtId="166" fontId="9" fillId="5" borderId="31" xfId="0" applyNumberFormat="1" applyFont="1" applyFill="1" applyBorder="1" applyAlignment="1" applyProtection="1">
      <alignment/>
      <protection locked="0"/>
    </xf>
    <xf numFmtId="166" fontId="9" fillId="5" borderId="32" xfId="0" applyNumberFormat="1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5" borderId="37" xfId="0" applyFont="1" applyFill="1" applyBorder="1" applyAlignment="1" applyProtection="1">
      <alignment horizontal="left"/>
      <protection locked="0"/>
    </xf>
    <xf numFmtId="0" fontId="1" fillId="5" borderId="38" xfId="0" applyFont="1" applyFill="1" applyBorder="1" applyAlignment="1" applyProtection="1">
      <alignment horizontal="left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10" fontId="4" fillId="4" borderId="37" xfId="52" applyNumberFormat="1" applyFont="1" applyFill="1" applyBorder="1" applyAlignment="1" applyProtection="1">
      <alignment horizontal="right"/>
      <protection/>
    </xf>
    <xf numFmtId="10" fontId="4" fillId="4" borderId="39" xfId="52" applyNumberFormat="1" applyFont="1" applyFill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41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1" fillId="5" borderId="42" xfId="0" applyFont="1" applyFill="1" applyBorder="1" applyAlignment="1" applyProtection="1">
      <alignment horizontal="left" vertical="center"/>
      <protection locked="0"/>
    </xf>
    <xf numFmtId="0" fontId="1" fillId="5" borderId="36" xfId="0" applyFont="1" applyFill="1" applyBorder="1" applyAlignment="1" applyProtection="1">
      <alignment horizontal="left" vertical="center"/>
      <protection locked="0"/>
    </xf>
    <xf numFmtId="0" fontId="1" fillId="5" borderId="43" xfId="0" applyFont="1" applyFill="1" applyBorder="1" applyAlignment="1" applyProtection="1">
      <alignment horizontal="left" vertical="center"/>
      <protection locked="0"/>
    </xf>
    <xf numFmtId="0" fontId="1" fillId="5" borderId="44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" fillId="5" borderId="45" xfId="0" applyFont="1" applyFill="1" applyBorder="1" applyAlignment="1" applyProtection="1">
      <alignment horizontal="left" vertical="center"/>
      <protection locked="0"/>
    </xf>
    <xf numFmtId="0" fontId="1" fillId="5" borderId="46" xfId="0" applyFont="1" applyFill="1" applyBorder="1" applyAlignment="1" applyProtection="1">
      <alignment horizontal="left" vertical="center"/>
      <protection locked="0"/>
    </xf>
    <xf numFmtId="0" fontId="1" fillId="5" borderId="47" xfId="0" applyFont="1" applyFill="1" applyBorder="1" applyAlignment="1" applyProtection="1">
      <alignment horizontal="left" vertical="center"/>
      <protection locked="0"/>
    </xf>
    <xf numFmtId="0" fontId="1" fillId="5" borderId="48" xfId="0" applyFont="1" applyFill="1" applyBorder="1" applyAlignment="1" applyProtection="1">
      <alignment horizontal="left" vertical="center"/>
      <protection locked="0"/>
    </xf>
    <xf numFmtId="44" fontId="4" fillId="0" borderId="37" xfId="0" applyNumberFormat="1" applyFont="1" applyBorder="1" applyAlignment="1" applyProtection="1">
      <alignment horizontal="center"/>
      <protection/>
    </xf>
    <xf numFmtId="44" fontId="4" fillId="0" borderId="39" xfId="0" applyNumberFormat="1" applyFont="1" applyBorder="1" applyAlignment="1" applyProtection="1">
      <alignment horizontal="center"/>
      <protection/>
    </xf>
    <xf numFmtId="8" fontId="4" fillId="4" borderId="37" xfId="48" applyNumberFormat="1" applyFont="1" applyFill="1" applyBorder="1" applyAlignment="1" applyProtection="1">
      <alignment horizontal="right"/>
      <protection/>
    </xf>
    <xf numFmtId="8" fontId="4" fillId="4" borderId="39" xfId="48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showGridLines="0" tabSelected="1" view="pageBreakPreview" zoomScaleSheetLayoutView="100" zoomScalePageLayoutView="0" workbookViewId="0" topLeftCell="A33">
      <selection activeCell="C73" sqref="C73"/>
    </sheetView>
  </sheetViews>
  <sheetFormatPr defaultColWidth="11.421875" defaultRowHeight="15"/>
  <cols>
    <col min="1" max="1" width="5.7109375" style="1" customWidth="1"/>
    <col min="2" max="2" width="21.28125" style="1" customWidth="1"/>
    <col min="3" max="3" width="31.7109375" style="1" customWidth="1"/>
    <col min="4" max="4" width="9.140625" style="1" customWidth="1"/>
    <col min="5" max="5" width="9.7109375" style="1" bestFit="1" customWidth="1"/>
    <col min="6" max="6" width="9.140625" style="1" customWidth="1"/>
    <col min="7" max="7" width="11.57421875" style="1" customWidth="1"/>
    <col min="8" max="8" width="10.8515625" style="1" bestFit="1" customWidth="1"/>
    <col min="9" max="9" width="14.57421875" style="1" customWidth="1"/>
    <col min="10" max="16384" width="11.421875" style="1" customWidth="1"/>
  </cols>
  <sheetData>
    <row r="1" spans="1:9" ht="12">
      <c r="A1" s="4" t="s">
        <v>0</v>
      </c>
      <c r="B1" s="4"/>
      <c r="C1" s="4"/>
      <c r="D1" s="4"/>
      <c r="E1" s="4"/>
      <c r="F1" s="4"/>
      <c r="G1" s="4"/>
      <c r="H1" s="4"/>
      <c r="I1" s="5"/>
    </row>
    <row r="2" spans="1:9" ht="12.75" thickBot="1">
      <c r="A2" s="4" t="s">
        <v>1</v>
      </c>
      <c r="B2" s="4"/>
      <c r="C2" s="4"/>
      <c r="D2" s="4"/>
      <c r="E2" s="4"/>
      <c r="F2" s="4"/>
      <c r="G2" s="4"/>
      <c r="H2" s="4"/>
      <c r="I2" s="5"/>
    </row>
    <row r="3" spans="1:9" ht="11.2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ht="11.25" customHeight="1" thickBot="1">
      <c r="A4" s="62"/>
      <c r="B4" s="62"/>
      <c r="C4" s="62"/>
      <c r="D4" s="62"/>
      <c r="E4" s="62"/>
      <c r="F4" s="62"/>
      <c r="G4" s="62"/>
      <c r="H4" s="62"/>
      <c r="I4" s="62"/>
    </row>
    <row r="5" spans="1:9" ht="12.75" thickBot="1">
      <c r="A5" s="6" t="s">
        <v>3</v>
      </c>
      <c r="B5" s="15"/>
      <c r="C5" s="63"/>
      <c r="D5" s="64"/>
      <c r="E5" s="64"/>
      <c r="F5" s="64"/>
      <c r="G5" s="64"/>
      <c r="H5" s="64"/>
      <c r="I5" s="65"/>
    </row>
    <row r="6" spans="1:9" ht="12.75" thickBot="1">
      <c r="A6" s="5"/>
      <c r="B6" s="5"/>
      <c r="C6" s="5"/>
      <c r="D6" s="5"/>
      <c r="E6" s="5"/>
      <c r="F6" s="5"/>
      <c r="G6" s="5"/>
      <c r="H6" s="5"/>
      <c r="I6" s="5"/>
    </row>
    <row r="7" spans="1:9" ht="12.75" thickBot="1">
      <c r="A7" s="24" t="s">
        <v>4</v>
      </c>
      <c r="B7" s="25"/>
      <c r="C7" s="28">
        <v>36350</v>
      </c>
      <c r="D7" s="26"/>
      <c r="E7" s="27"/>
      <c r="F7" s="27"/>
      <c r="G7" s="3"/>
      <c r="H7" s="5"/>
      <c r="I7" s="5"/>
    </row>
    <row r="8" spans="1:9" ht="12.75" thickBot="1">
      <c r="A8" s="24" t="s">
        <v>5</v>
      </c>
      <c r="B8" s="25"/>
      <c r="C8" s="28">
        <v>7633.5</v>
      </c>
      <c r="D8" s="26"/>
      <c r="E8" s="27"/>
      <c r="F8" s="27"/>
      <c r="G8" s="3"/>
      <c r="H8" s="5"/>
      <c r="I8" s="5"/>
    </row>
    <row r="9" spans="1:9" ht="12.75" thickBot="1">
      <c r="A9" s="24" t="s">
        <v>6</v>
      </c>
      <c r="B9" s="25"/>
      <c r="C9" s="28">
        <f>SUM(C7:D8)</f>
        <v>43983.5</v>
      </c>
      <c r="D9" s="26"/>
      <c r="E9" s="27"/>
      <c r="F9" s="27"/>
      <c r="G9" s="3"/>
      <c r="H9" s="5"/>
      <c r="I9" s="5"/>
    </row>
    <row r="10" spans="1:9" ht="12">
      <c r="A10" s="4"/>
      <c r="B10" s="4"/>
      <c r="C10" s="5"/>
      <c r="D10" s="5"/>
      <c r="E10" s="7"/>
      <c r="F10" s="7"/>
      <c r="G10" s="5"/>
      <c r="H10" s="5"/>
      <c r="I10" s="5"/>
    </row>
    <row r="11" spans="1:9" ht="12.75" thickBot="1">
      <c r="A11" s="4" t="s">
        <v>7</v>
      </c>
      <c r="B11" s="4"/>
      <c r="C11" s="4"/>
      <c r="D11" s="4"/>
      <c r="E11" s="4"/>
      <c r="F11" s="5"/>
      <c r="G11" s="5"/>
      <c r="H11" s="5"/>
      <c r="I11" s="5"/>
    </row>
    <row r="12" spans="1:9" ht="12.75" thickBot="1">
      <c r="A12" s="29" t="s">
        <v>8</v>
      </c>
      <c r="B12" s="30" t="s">
        <v>9</v>
      </c>
      <c r="C12" s="29" t="s">
        <v>10</v>
      </c>
      <c r="D12" s="30" t="s">
        <v>11</v>
      </c>
      <c r="E12" s="29" t="s">
        <v>12</v>
      </c>
      <c r="F12" s="30" t="s">
        <v>13</v>
      </c>
      <c r="G12" s="29" t="s">
        <v>14</v>
      </c>
      <c r="H12" s="30" t="s">
        <v>86</v>
      </c>
      <c r="I12" s="31" t="s">
        <v>87</v>
      </c>
    </row>
    <row r="13" spans="1:9" ht="36.75" thickBot="1">
      <c r="A13" s="32" t="s">
        <v>15</v>
      </c>
      <c r="B13" s="33" t="s">
        <v>82</v>
      </c>
      <c r="C13" s="34" t="s">
        <v>16</v>
      </c>
      <c r="D13" s="34" t="s">
        <v>83</v>
      </c>
      <c r="E13" s="34" t="s">
        <v>17</v>
      </c>
      <c r="F13" s="57" t="s">
        <v>18</v>
      </c>
      <c r="G13" s="34" t="s">
        <v>88</v>
      </c>
      <c r="H13" s="34" t="s">
        <v>89</v>
      </c>
      <c r="I13" s="35" t="s">
        <v>90</v>
      </c>
    </row>
    <row r="14" spans="1:9" ht="12">
      <c r="A14" s="8" t="s">
        <v>19</v>
      </c>
      <c r="B14" s="50" t="s">
        <v>84</v>
      </c>
      <c r="C14" s="46"/>
      <c r="D14" s="54">
        <v>22.2</v>
      </c>
      <c r="E14" s="40">
        <v>110</v>
      </c>
      <c r="F14" s="59"/>
      <c r="G14" s="43">
        <f>$E14*$F14</f>
        <v>0</v>
      </c>
      <c r="H14" s="9">
        <f>$G14*0.21</f>
        <v>0</v>
      </c>
      <c r="I14" s="10">
        <f aca="true" t="shared" si="0" ref="I14:I45">$G14+$H14</f>
        <v>0</v>
      </c>
    </row>
    <row r="15" spans="1:9" ht="12">
      <c r="A15" s="11" t="s">
        <v>20</v>
      </c>
      <c r="B15" s="51" t="s">
        <v>56</v>
      </c>
      <c r="C15" s="47"/>
      <c r="D15" s="55">
        <v>27</v>
      </c>
      <c r="E15" s="41">
        <v>10</v>
      </c>
      <c r="F15" s="60"/>
      <c r="G15" s="44">
        <f aca="true" t="shared" si="1" ref="G15:G45">$E15*$F15</f>
        <v>0</v>
      </c>
      <c r="H15" s="23">
        <f aca="true" t="shared" si="2" ref="H15:H45">$G15*0.21</f>
        <v>0</v>
      </c>
      <c r="I15" s="12">
        <f t="shared" si="0"/>
        <v>0</v>
      </c>
    </row>
    <row r="16" spans="1:9" ht="12">
      <c r="A16" s="11" t="s">
        <v>21</v>
      </c>
      <c r="B16" s="51" t="s">
        <v>85</v>
      </c>
      <c r="C16" s="47"/>
      <c r="D16" s="55">
        <v>30.2</v>
      </c>
      <c r="E16" s="41">
        <v>6</v>
      </c>
      <c r="F16" s="60"/>
      <c r="G16" s="44">
        <f t="shared" si="1"/>
        <v>0</v>
      </c>
      <c r="H16" s="23">
        <f t="shared" si="2"/>
        <v>0</v>
      </c>
      <c r="I16" s="12">
        <f t="shared" si="0"/>
        <v>0</v>
      </c>
    </row>
    <row r="17" spans="1:9" ht="12">
      <c r="A17" s="11" t="s">
        <v>22</v>
      </c>
      <c r="B17" s="51" t="s">
        <v>57</v>
      </c>
      <c r="C17" s="47"/>
      <c r="D17" s="55">
        <v>14</v>
      </c>
      <c r="E17" s="41">
        <v>15</v>
      </c>
      <c r="F17" s="60"/>
      <c r="G17" s="44">
        <f t="shared" si="1"/>
        <v>0</v>
      </c>
      <c r="H17" s="23">
        <f t="shared" si="2"/>
        <v>0</v>
      </c>
      <c r="I17" s="12">
        <f t="shared" si="0"/>
        <v>0</v>
      </c>
    </row>
    <row r="18" spans="1:9" ht="12">
      <c r="A18" s="11" t="s">
        <v>23</v>
      </c>
      <c r="B18" s="51" t="s">
        <v>58</v>
      </c>
      <c r="C18" s="47"/>
      <c r="D18" s="55">
        <v>3.6</v>
      </c>
      <c r="E18" s="41">
        <v>150</v>
      </c>
      <c r="F18" s="60"/>
      <c r="G18" s="44">
        <f t="shared" si="1"/>
        <v>0</v>
      </c>
      <c r="H18" s="23">
        <f t="shared" si="2"/>
        <v>0</v>
      </c>
      <c r="I18" s="12">
        <f t="shared" si="0"/>
        <v>0</v>
      </c>
    </row>
    <row r="19" spans="1:9" ht="12">
      <c r="A19" s="11" t="s">
        <v>24</v>
      </c>
      <c r="B19" s="51" t="s">
        <v>59</v>
      </c>
      <c r="C19" s="47"/>
      <c r="D19" s="55">
        <v>8.7</v>
      </c>
      <c r="E19" s="41">
        <v>100</v>
      </c>
      <c r="F19" s="60"/>
      <c r="G19" s="44">
        <f t="shared" si="1"/>
        <v>0</v>
      </c>
      <c r="H19" s="23">
        <f t="shared" si="2"/>
        <v>0</v>
      </c>
      <c r="I19" s="12">
        <f t="shared" si="0"/>
        <v>0</v>
      </c>
    </row>
    <row r="20" spans="1:9" ht="12">
      <c r="A20" s="11" t="s">
        <v>25</v>
      </c>
      <c r="B20" s="51" t="s">
        <v>55</v>
      </c>
      <c r="C20" s="47"/>
      <c r="D20" s="55">
        <v>20</v>
      </c>
      <c r="E20" s="41">
        <v>12</v>
      </c>
      <c r="F20" s="60"/>
      <c r="G20" s="44">
        <f t="shared" si="1"/>
        <v>0</v>
      </c>
      <c r="H20" s="23">
        <f t="shared" si="2"/>
        <v>0</v>
      </c>
      <c r="I20" s="12">
        <f t="shared" si="0"/>
        <v>0</v>
      </c>
    </row>
    <row r="21" spans="1:9" ht="12">
      <c r="A21" s="11" t="s">
        <v>26</v>
      </c>
      <c r="B21" s="51" t="s">
        <v>60</v>
      </c>
      <c r="C21" s="47"/>
      <c r="D21" s="55">
        <v>16</v>
      </c>
      <c r="E21" s="41">
        <v>12</v>
      </c>
      <c r="F21" s="60"/>
      <c r="G21" s="44">
        <f t="shared" si="1"/>
        <v>0</v>
      </c>
      <c r="H21" s="23">
        <f t="shared" si="2"/>
        <v>0</v>
      </c>
      <c r="I21" s="12">
        <f t="shared" si="0"/>
        <v>0</v>
      </c>
    </row>
    <row r="22" spans="1:9" ht="12">
      <c r="A22" s="11" t="s">
        <v>27</v>
      </c>
      <c r="B22" s="51" t="s">
        <v>54</v>
      </c>
      <c r="C22" s="47"/>
      <c r="D22" s="55">
        <v>23</v>
      </c>
      <c r="E22" s="41">
        <v>25</v>
      </c>
      <c r="F22" s="60"/>
      <c r="G22" s="44">
        <f t="shared" si="1"/>
        <v>0</v>
      </c>
      <c r="H22" s="23">
        <f t="shared" si="2"/>
        <v>0</v>
      </c>
      <c r="I22" s="12">
        <f t="shared" si="0"/>
        <v>0</v>
      </c>
    </row>
    <row r="23" spans="1:9" ht="12">
      <c r="A23" s="11" t="s">
        <v>28</v>
      </c>
      <c r="B23" s="51" t="s">
        <v>64</v>
      </c>
      <c r="C23" s="47"/>
      <c r="D23" s="55">
        <v>19</v>
      </c>
      <c r="E23" s="41">
        <v>20</v>
      </c>
      <c r="F23" s="60"/>
      <c r="G23" s="44">
        <f t="shared" si="1"/>
        <v>0</v>
      </c>
      <c r="H23" s="23">
        <f t="shared" si="2"/>
        <v>0</v>
      </c>
      <c r="I23" s="12">
        <f t="shared" si="0"/>
        <v>0</v>
      </c>
    </row>
    <row r="24" spans="1:9" ht="12">
      <c r="A24" s="11" t="s">
        <v>29</v>
      </c>
      <c r="B24" s="51" t="s">
        <v>65</v>
      </c>
      <c r="C24" s="47"/>
      <c r="D24" s="55">
        <v>24</v>
      </c>
      <c r="E24" s="41">
        <v>10</v>
      </c>
      <c r="F24" s="60"/>
      <c r="G24" s="44">
        <f t="shared" si="1"/>
        <v>0</v>
      </c>
      <c r="H24" s="23">
        <f t="shared" si="2"/>
        <v>0</v>
      </c>
      <c r="I24" s="12">
        <f t="shared" si="0"/>
        <v>0</v>
      </c>
    </row>
    <row r="25" spans="1:9" ht="12">
      <c r="A25" s="11" t="s">
        <v>30</v>
      </c>
      <c r="B25" s="51" t="s">
        <v>61</v>
      </c>
      <c r="C25" s="47"/>
      <c r="D25" s="55">
        <v>24</v>
      </c>
      <c r="E25" s="41">
        <v>5</v>
      </c>
      <c r="F25" s="60"/>
      <c r="G25" s="44">
        <f t="shared" si="1"/>
        <v>0</v>
      </c>
      <c r="H25" s="23">
        <f t="shared" si="2"/>
        <v>0</v>
      </c>
      <c r="I25" s="12">
        <f t="shared" si="0"/>
        <v>0</v>
      </c>
    </row>
    <row r="26" spans="1:9" ht="12">
      <c r="A26" s="11" t="s">
        <v>31</v>
      </c>
      <c r="B26" s="51" t="s">
        <v>66</v>
      </c>
      <c r="C26" s="47"/>
      <c r="D26" s="55">
        <v>12.2</v>
      </c>
      <c r="E26" s="41">
        <v>100</v>
      </c>
      <c r="F26" s="60"/>
      <c r="G26" s="44">
        <f t="shared" si="1"/>
        <v>0</v>
      </c>
      <c r="H26" s="23">
        <f t="shared" si="2"/>
        <v>0</v>
      </c>
      <c r="I26" s="12">
        <f t="shared" si="0"/>
        <v>0</v>
      </c>
    </row>
    <row r="27" spans="1:9" ht="12">
      <c r="A27" s="11" t="s">
        <v>32</v>
      </c>
      <c r="B27" s="51" t="s">
        <v>67</v>
      </c>
      <c r="C27" s="47"/>
      <c r="D27" s="55">
        <v>12.2</v>
      </c>
      <c r="E27" s="41">
        <v>100</v>
      </c>
      <c r="F27" s="60"/>
      <c r="G27" s="44">
        <f t="shared" si="1"/>
        <v>0</v>
      </c>
      <c r="H27" s="23">
        <f t="shared" si="2"/>
        <v>0</v>
      </c>
      <c r="I27" s="12">
        <f t="shared" si="0"/>
        <v>0</v>
      </c>
    </row>
    <row r="28" spans="1:9" ht="12">
      <c r="A28" s="11" t="s">
        <v>33</v>
      </c>
      <c r="B28" s="51" t="s">
        <v>62</v>
      </c>
      <c r="C28" s="47"/>
      <c r="D28" s="55">
        <v>25</v>
      </c>
      <c r="E28" s="41">
        <v>12</v>
      </c>
      <c r="F28" s="60"/>
      <c r="G28" s="44">
        <f t="shared" si="1"/>
        <v>0</v>
      </c>
      <c r="H28" s="23">
        <f t="shared" si="2"/>
        <v>0</v>
      </c>
      <c r="I28" s="12">
        <f t="shared" si="0"/>
        <v>0</v>
      </c>
    </row>
    <row r="29" spans="1:9" ht="12">
      <c r="A29" s="11" t="s">
        <v>34</v>
      </c>
      <c r="B29" s="51" t="s">
        <v>68</v>
      </c>
      <c r="C29" s="47"/>
      <c r="D29" s="55">
        <v>20</v>
      </c>
      <c r="E29" s="41">
        <v>12</v>
      </c>
      <c r="F29" s="60"/>
      <c r="G29" s="44">
        <f t="shared" si="1"/>
        <v>0</v>
      </c>
      <c r="H29" s="23">
        <f t="shared" si="2"/>
        <v>0</v>
      </c>
      <c r="I29" s="12">
        <f t="shared" si="0"/>
        <v>0</v>
      </c>
    </row>
    <row r="30" spans="1:9" ht="12">
      <c r="A30" s="11" t="s">
        <v>35</v>
      </c>
      <c r="B30" s="52" t="s">
        <v>63</v>
      </c>
      <c r="C30" s="47"/>
      <c r="D30" s="55">
        <v>25</v>
      </c>
      <c r="E30" s="41">
        <v>6</v>
      </c>
      <c r="F30" s="60"/>
      <c r="G30" s="44">
        <f t="shared" si="1"/>
        <v>0</v>
      </c>
      <c r="H30" s="23">
        <f t="shared" si="2"/>
        <v>0</v>
      </c>
      <c r="I30" s="12">
        <f t="shared" si="0"/>
        <v>0</v>
      </c>
    </row>
    <row r="31" spans="1:9" ht="12">
      <c r="A31" s="11" t="s">
        <v>36</v>
      </c>
      <c r="B31" s="51" t="s">
        <v>65</v>
      </c>
      <c r="C31" s="47"/>
      <c r="D31" s="55">
        <v>3</v>
      </c>
      <c r="E31" s="41">
        <v>50</v>
      </c>
      <c r="F31" s="60"/>
      <c r="G31" s="44">
        <f t="shared" si="1"/>
        <v>0</v>
      </c>
      <c r="H31" s="23">
        <f t="shared" si="2"/>
        <v>0</v>
      </c>
      <c r="I31" s="12">
        <f t="shared" si="0"/>
        <v>0</v>
      </c>
    </row>
    <row r="32" spans="1:9" ht="12">
      <c r="A32" s="11" t="s">
        <v>37</v>
      </c>
      <c r="B32" s="51" t="s">
        <v>69</v>
      </c>
      <c r="C32" s="47"/>
      <c r="D32" s="55">
        <v>1.51</v>
      </c>
      <c r="E32" s="41">
        <v>4000</v>
      </c>
      <c r="F32" s="60"/>
      <c r="G32" s="44">
        <f t="shared" si="1"/>
        <v>0</v>
      </c>
      <c r="H32" s="23">
        <f t="shared" si="2"/>
        <v>0</v>
      </c>
      <c r="I32" s="12">
        <f t="shared" si="0"/>
        <v>0</v>
      </c>
    </row>
    <row r="33" spans="1:9" ht="12">
      <c r="A33" s="11" t="s">
        <v>38</v>
      </c>
      <c r="B33" s="51" t="s">
        <v>69</v>
      </c>
      <c r="C33" s="47"/>
      <c r="D33" s="55">
        <v>4.5</v>
      </c>
      <c r="E33" s="41">
        <v>5</v>
      </c>
      <c r="F33" s="60"/>
      <c r="G33" s="44">
        <f t="shared" si="1"/>
        <v>0</v>
      </c>
      <c r="H33" s="23">
        <f t="shared" si="2"/>
        <v>0</v>
      </c>
      <c r="I33" s="12">
        <f t="shared" si="0"/>
        <v>0</v>
      </c>
    </row>
    <row r="34" spans="1:9" ht="12">
      <c r="A34" s="11" t="s">
        <v>39</v>
      </c>
      <c r="B34" s="51" t="s">
        <v>70</v>
      </c>
      <c r="C34" s="47"/>
      <c r="D34" s="55">
        <v>10.5</v>
      </c>
      <c r="E34" s="41">
        <v>10</v>
      </c>
      <c r="F34" s="60"/>
      <c r="G34" s="44">
        <f t="shared" si="1"/>
        <v>0</v>
      </c>
      <c r="H34" s="23">
        <f t="shared" si="2"/>
        <v>0</v>
      </c>
      <c r="I34" s="12">
        <f t="shared" si="0"/>
        <v>0</v>
      </c>
    </row>
    <row r="35" spans="1:9" ht="12">
      <c r="A35" s="11" t="s">
        <v>40</v>
      </c>
      <c r="B35" s="51" t="s">
        <v>80</v>
      </c>
      <c r="C35" s="47"/>
      <c r="D35" s="55">
        <v>10</v>
      </c>
      <c r="E35" s="41">
        <v>10</v>
      </c>
      <c r="F35" s="60"/>
      <c r="G35" s="44">
        <f t="shared" si="1"/>
        <v>0</v>
      </c>
      <c r="H35" s="23">
        <f t="shared" si="2"/>
        <v>0</v>
      </c>
      <c r="I35" s="12">
        <f t="shared" si="0"/>
        <v>0</v>
      </c>
    </row>
    <row r="36" spans="1:9" ht="12">
      <c r="A36" s="11" t="s">
        <v>41</v>
      </c>
      <c r="B36" s="51" t="s">
        <v>71</v>
      </c>
      <c r="C36" s="47"/>
      <c r="D36" s="55">
        <v>3</v>
      </c>
      <c r="E36" s="41">
        <v>20</v>
      </c>
      <c r="F36" s="60"/>
      <c r="G36" s="44">
        <f t="shared" si="1"/>
        <v>0</v>
      </c>
      <c r="H36" s="23">
        <f t="shared" si="2"/>
        <v>0</v>
      </c>
      <c r="I36" s="12">
        <f t="shared" si="0"/>
        <v>0</v>
      </c>
    </row>
    <row r="37" spans="1:9" ht="12">
      <c r="A37" s="11" t="s">
        <v>42</v>
      </c>
      <c r="B37" s="51" t="s">
        <v>81</v>
      </c>
      <c r="C37" s="47"/>
      <c r="D37" s="55">
        <v>1.25</v>
      </c>
      <c r="E37" s="41">
        <v>500</v>
      </c>
      <c r="F37" s="60"/>
      <c r="G37" s="44">
        <f t="shared" si="1"/>
        <v>0</v>
      </c>
      <c r="H37" s="23">
        <f t="shared" si="2"/>
        <v>0</v>
      </c>
      <c r="I37" s="12">
        <f t="shared" si="0"/>
        <v>0</v>
      </c>
    </row>
    <row r="38" spans="1:9" ht="12">
      <c r="A38" s="11" t="s">
        <v>43</v>
      </c>
      <c r="B38" s="51" t="s">
        <v>72</v>
      </c>
      <c r="C38" s="47"/>
      <c r="D38" s="55">
        <v>5</v>
      </c>
      <c r="E38" s="41">
        <v>5</v>
      </c>
      <c r="F38" s="60"/>
      <c r="G38" s="44">
        <f t="shared" si="1"/>
        <v>0</v>
      </c>
      <c r="H38" s="23">
        <f t="shared" si="2"/>
        <v>0</v>
      </c>
      <c r="I38" s="12">
        <f t="shared" si="0"/>
        <v>0</v>
      </c>
    </row>
    <row r="39" spans="1:9" ht="12">
      <c r="A39" s="11" t="s">
        <v>44</v>
      </c>
      <c r="B39" s="51" t="s">
        <v>78</v>
      </c>
      <c r="C39" s="47"/>
      <c r="D39" s="55">
        <v>7</v>
      </c>
      <c r="E39" s="41">
        <v>75</v>
      </c>
      <c r="F39" s="60"/>
      <c r="G39" s="44">
        <f t="shared" si="1"/>
        <v>0</v>
      </c>
      <c r="H39" s="23">
        <f t="shared" si="2"/>
        <v>0</v>
      </c>
      <c r="I39" s="12">
        <f t="shared" si="0"/>
        <v>0</v>
      </c>
    </row>
    <row r="40" spans="1:9" ht="12">
      <c r="A40" s="11" t="s">
        <v>45</v>
      </c>
      <c r="B40" s="51" t="s">
        <v>79</v>
      </c>
      <c r="C40" s="47"/>
      <c r="D40" s="55">
        <v>66.3</v>
      </c>
      <c r="E40" s="41">
        <v>1</v>
      </c>
      <c r="F40" s="60"/>
      <c r="G40" s="44">
        <f t="shared" si="1"/>
        <v>0</v>
      </c>
      <c r="H40" s="23">
        <f t="shared" si="2"/>
        <v>0</v>
      </c>
      <c r="I40" s="12">
        <f t="shared" si="0"/>
        <v>0</v>
      </c>
    </row>
    <row r="41" spans="1:9" ht="12">
      <c r="A41" s="11" t="s">
        <v>46</v>
      </c>
      <c r="B41" s="51" t="s">
        <v>73</v>
      </c>
      <c r="C41" s="47"/>
      <c r="D41" s="55">
        <v>9</v>
      </c>
      <c r="E41" s="41">
        <v>5</v>
      </c>
      <c r="F41" s="60"/>
      <c r="G41" s="44">
        <f t="shared" si="1"/>
        <v>0</v>
      </c>
      <c r="H41" s="23">
        <f t="shared" si="2"/>
        <v>0</v>
      </c>
      <c r="I41" s="12">
        <f t="shared" si="0"/>
        <v>0</v>
      </c>
    </row>
    <row r="42" spans="1:9" ht="12">
      <c r="A42" s="11" t="s">
        <v>47</v>
      </c>
      <c r="B42" s="51" t="s">
        <v>74</v>
      </c>
      <c r="C42" s="47"/>
      <c r="D42" s="55">
        <v>24</v>
      </c>
      <c r="E42" s="41">
        <v>5</v>
      </c>
      <c r="F42" s="60"/>
      <c r="G42" s="44">
        <f t="shared" si="1"/>
        <v>0</v>
      </c>
      <c r="H42" s="23">
        <f t="shared" si="2"/>
        <v>0</v>
      </c>
      <c r="I42" s="12">
        <f t="shared" si="0"/>
        <v>0</v>
      </c>
    </row>
    <row r="43" spans="1:9" ht="12">
      <c r="A43" s="11" t="s">
        <v>48</v>
      </c>
      <c r="B43" s="51" t="s">
        <v>75</v>
      </c>
      <c r="C43" s="47"/>
      <c r="D43" s="55">
        <v>60</v>
      </c>
      <c r="E43" s="41">
        <v>10</v>
      </c>
      <c r="F43" s="60"/>
      <c r="G43" s="44">
        <f t="shared" si="1"/>
        <v>0</v>
      </c>
      <c r="H43" s="23">
        <f t="shared" si="2"/>
        <v>0</v>
      </c>
      <c r="I43" s="12">
        <f t="shared" si="0"/>
        <v>0</v>
      </c>
    </row>
    <row r="44" spans="1:9" ht="12">
      <c r="A44" s="11" t="s">
        <v>49</v>
      </c>
      <c r="B44" s="51" t="s">
        <v>76</v>
      </c>
      <c r="C44" s="47"/>
      <c r="D44" s="55">
        <v>151</v>
      </c>
      <c r="E44" s="41">
        <v>1</v>
      </c>
      <c r="F44" s="60"/>
      <c r="G44" s="44">
        <f t="shared" si="1"/>
        <v>0</v>
      </c>
      <c r="H44" s="23">
        <f t="shared" si="2"/>
        <v>0</v>
      </c>
      <c r="I44" s="12">
        <f t="shared" si="0"/>
        <v>0</v>
      </c>
    </row>
    <row r="45" spans="1:9" ht="12.75" thickBot="1">
      <c r="A45" s="36" t="s">
        <v>50</v>
      </c>
      <c r="B45" s="53" t="s">
        <v>77</v>
      </c>
      <c r="C45" s="47"/>
      <c r="D45" s="56">
        <v>15</v>
      </c>
      <c r="E45" s="42">
        <v>10</v>
      </c>
      <c r="F45" s="60"/>
      <c r="G45" s="45">
        <f t="shared" si="1"/>
        <v>0</v>
      </c>
      <c r="H45" s="38">
        <f t="shared" si="2"/>
        <v>0</v>
      </c>
      <c r="I45" s="39">
        <f t="shared" si="0"/>
        <v>0</v>
      </c>
    </row>
    <row r="46" spans="1:9" ht="12.75" thickBot="1">
      <c r="A46" s="3"/>
      <c r="B46" s="3"/>
      <c r="C46" s="3"/>
      <c r="D46" s="3"/>
      <c r="E46" s="3"/>
      <c r="F46" s="58" t="s">
        <v>6</v>
      </c>
      <c r="G46" s="49">
        <f>SUM(G14:G45)</f>
        <v>0</v>
      </c>
      <c r="H46" s="13">
        <f>SUM(H14:H45)</f>
        <v>0</v>
      </c>
      <c r="I46" s="14">
        <f>SUM(I14:I45)</f>
        <v>0</v>
      </c>
    </row>
    <row r="47" spans="1:9" ht="12.75" thickBot="1">
      <c r="A47" s="5"/>
      <c r="B47" s="5"/>
      <c r="C47" s="5"/>
      <c r="D47" s="5"/>
      <c r="E47" s="5"/>
      <c r="F47" s="5"/>
      <c r="G47" s="5"/>
      <c r="H47" s="5"/>
      <c r="I47" s="5"/>
    </row>
    <row r="48" spans="1:9" ht="13.5" thickBot="1">
      <c r="A48" s="6" t="s">
        <v>91</v>
      </c>
      <c r="B48" s="15"/>
      <c r="C48" s="15"/>
      <c r="D48" s="15"/>
      <c r="E48" s="16"/>
      <c r="F48" s="16"/>
      <c r="G48" s="80">
        <f>G46*2</f>
        <v>0</v>
      </c>
      <c r="H48" s="81"/>
      <c r="I48" s="5"/>
    </row>
    <row r="49" spans="1:9" ht="13.5" thickBot="1">
      <c r="A49" s="6" t="s">
        <v>92</v>
      </c>
      <c r="B49" s="15"/>
      <c r="C49" s="15"/>
      <c r="D49" s="15"/>
      <c r="E49" s="16"/>
      <c r="F49" s="16"/>
      <c r="G49" s="80">
        <f>H46*2</f>
        <v>0</v>
      </c>
      <c r="H49" s="81"/>
      <c r="I49" s="5"/>
    </row>
    <row r="50" spans="1:9" ht="13.5" thickBot="1">
      <c r="A50" s="6" t="s">
        <v>93</v>
      </c>
      <c r="B50" s="15"/>
      <c r="C50" s="15"/>
      <c r="D50" s="15"/>
      <c r="E50" s="16"/>
      <c r="F50" s="16"/>
      <c r="G50" s="80">
        <f>I46*2</f>
        <v>0</v>
      </c>
      <c r="H50" s="81"/>
      <c r="I50" s="5"/>
    </row>
    <row r="51" spans="1:9" ht="12.75" thickBot="1">
      <c r="A51" s="4"/>
      <c r="B51" s="4"/>
      <c r="C51" s="4"/>
      <c r="D51" s="4"/>
      <c r="E51" s="17"/>
      <c r="F51" s="17"/>
      <c r="G51" s="5"/>
      <c r="H51" s="5"/>
      <c r="I51" s="5"/>
    </row>
    <row r="52" spans="1:12" ht="13.5" thickBot="1">
      <c r="A52" s="6" t="s">
        <v>51</v>
      </c>
      <c r="B52" s="15"/>
      <c r="C52" s="15"/>
      <c r="D52" s="15"/>
      <c r="E52" s="16"/>
      <c r="F52" s="18"/>
      <c r="G52" s="82">
        <f>C7-G48</f>
        <v>36350</v>
      </c>
      <c r="H52" s="83"/>
      <c r="I52" s="19"/>
      <c r="L52" s="20"/>
    </row>
    <row r="53" spans="1:9" ht="12.75" thickBot="1">
      <c r="A53" s="5"/>
      <c r="B53" s="5"/>
      <c r="C53" s="5"/>
      <c r="D53" s="5"/>
      <c r="E53" s="5"/>
      <c r="F53" s="5"/>
      <c r="G53" s="5"/>
      <c r="H53" s="5"/>
      <c r="I53" s="5"/>
    </row>
    <row r="54" spans="1:9" ht="13.5" thickBot="1">
      <c r="A54" s="6" t="s">
        <v>52</v>
      </c>
      <c r="B54" s="15"/>
      <c r="C54" s="15"/>
      <c r="D54" s="15"/>
      <c r="E54" s="16"/>
      <c r="F54" s="18"/>
      <c r="G54" s="66">
        <f>G52/C7</f>
        <v>1</v>
      </c>
      <c r="H54" s="67"/>
      <c r="I54" s="5"/>
    </row>
    <row r="55" spans="1:9" ht="12.75" thickBot="1">
      <c r="A55" s="5"/>
      <c r="B55" s="5"/>
      <c r="C55" s="5"/>
      <c r="D55" s="5"/>
      <c r="E55" s="5"/>
      <c r="F55" s="5"/>
      <c r="G55" s="5"/>
      <c r="H55" s="5"/>
      <c r="I55" s="5"/>
    </row>
    <row r="56" spans="1:9" ht="13.5" thickBot="1">
      <c r="A56" s="6" t="s">
        <v>94</v>
      </c>
      <c r="B56" s="15"/>
      <c r="C56" s="15"/>
      <c r="D56" s="15"/>
      <c r="E56" s="15"/>
      <c r="F56" s="16"/>
      <c r="G56" s="16"/>
      <c r="H56" s="48">
        <f>G54</f>
        <v>1</v>
      </c>
      <c r="I56" s="37"/>
    </row>
    <row r="57" spans="1:9" ht="12">
      <c r="A57" s="5"/>
      <c r="B57" s="5"/>
      <c r="C57" s="5"/>
      <c r="D57" s="5"/>
      <c r="E57" s="5"/>
      <c r="F57" s="5"/>
      <c r="G57" s="5"/>
      <c r="H57" s="5"/>
      <c r="I57" s="5"/>
    </row>
    <row r="58" spans="1:9" ht="12.75" thickBot="1">
      <c r="A58" s="68" t="s">
        <v>53</v>
      </c>
      <c r="B58" s="69"/>
      <c r="C58" s="69"/>
      <c r="D58" s="69"/>
      <c r="E58" s="69"/>
      <c r="F58" s="69"/>
      <c r="G58" s="69"/>
      <c r="H58" s="69"/>
      <c r="I58" s="70"/>
    </row>
    <row r="59" spans="1:9" ht="12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">
      <c r="A60" s="74"/>
      <c r="B60" s="75"/>
      <c r="C60" s="75"/>
      <c r="D60" s="75"/>
      <c r="E60" s="75"/>
      <c r="F60" s="75"/>
      <c r="G60" s="75"/>
      <c r="H60" s="75"/>
      <c r="I60" s="76"/>
    </row>
    <row r="61" spans="1:9" ht="12">
      <c r="A61" s="74"/>
      <c r="B61" s="75"/>
      <c r="C61" s="75"/>
      <c r="D61" s="75"/>
      <c r="E61" s="75"/>
      <c r="F61" s="75"/>
      <c r="G61" s="75"/>
      <c r="H61" s="75"/>
      <c r="I61" s="76"/>
    </row>
    <row r="62" spans="1:9" ht="13.5" customHeight="1">
      <c r="A62" s="74"/>
      <c r="B62" s="75"/>
      <c r="C62" s="75"/>
      <c r="D62" s="75"/>
      <c r="E62" s="75"/>
      <c r="F62" s="75"/>
      <c r="G62" s="75"/>
      <c r="H62" s="75"/>
      <c r="I62" s="76"/>
    </row>
    <row r="63" spans="1:9" ht="12">
      <c r="A63" s="74"/>
      <c r="B63" s="75"/>
      <c r="C63" s="75"/>
      <c r="D63" s="75"/>
      <c r="E63" s="75"/>
      <c r="F63" s="75"/>
      <c r="G63" s="75"/>
      <c r="H63" s="75"/>
      <c r="I63" s="76"/>
    </row>
    <row r="64" spans="1:9" ht="12">
      <c r="A64" s="74"/>
      <c r="B64" s="75"/>
      <c r="C64" s="75"/>
      <c r="D64" s="75"/>
      <c r="E64" s="75"/>
      <c r="F64" s="75"/>
      <c r="G64" s="75"/>
      <c r="H64" s="75"/>
      <c r="I64" s="76"/>
    </row>
    <row r="65" spans="1:9" ht="12">
      <c r="A65" s="74"/>
      <c r="B65" s="75"/>
      <c r="C65" s="75"/>
      <c r="D65" s="75"/>
      <c r="E65" s="75"/>
      <c r="F65" s="75"/>
      <c r="G65" s="75"/>
      <c r="H65" s="75"/>
      <c r="I65" s="76"/>
    </row>
    <row r="66" spans="1:9" ht="12.75" thickBot="1">
      <c r="A66" s="77"/>
      <c r="B66" s="78"/>
      <c r="C66" s="78"/>
      <c r="D66" s="78"/>
      <c r="E66" s="78"/>
      <c r="F66" s="78"/>
      <c r="G66" s="78"/>
      <c r="H66" s="78"/>
      <c r="I66" s="79"/>
    </row>
    <row r="67" spans="1:9" ht="12">
      <c r="A67" s="2"/>
      <c r="B67" s="2"/>
      <c r="C67" s="3"/>
      <c r="D67" s="3"/>
      <c r="E67" s="3"/>
      <c r="F67" s="3"/>
      <c r="G67" s="3"/>
      <c r="H67" s="3"/>
      <c r="I67" s="3"/>
    </row>
    <row r="68" spans="1:9" ht="13.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7" ht="12">
      <c r="A69" s="21"/>
      <c r="B69" s="21"/>
      <c r="C69" s="22"/>
      <c r="D69" s="22"/>
      <c r="E69" s="21"/>
      <c r="F69" s="21"/>
      <c r="G69" s="21"/>
    </row>
    <row r="70" spans="1:7" ht="12">
      <c r="A70" s="21"/>
      <c r="B70" s="21"/>
      <c r="C70" s="22"/>
      <c r="D70" s="22"/>
      <c r="E70" s="21"/>
      <c r="F70" s="21"/>
      <c r="G70" s="21"/>
    </row>
    <row r="71" spans="1:7" ht="12">
      <c r="A71" s="21"/>
      <c r="B71" s="21"/>
      <c r="C71" s="22"/>
      <c r="D71" s="22"/>
      <c r="E71" s="21"/>
      <c r="F71" s="21"/>
      <c r="G71" s="21"/>
    </row>
    <row r="72" spans="1:7" ht="12">
      <c r="A72" s="21"/>
      <c r="B72" s="21"/>
      <c r="C72" s="22"/>
      <c r="D72" s="22"/>
      <c r="E72" s="21"/>
      <c r="F72" s="21"/>
      <c r="G72" s="21"/>
    </row>
    <row r="73" spans="1:7" ht="12">
      <c r="A73" s="21"/>
      <c r="B73" s="21"/>
      <c r="C73" s="22"/>
      <c r="D73" s="22"/>
      <c r="E73" s="21"/>
      <c r="F73" s="21"/>
      <c r="G73" s="21"/>
    </row>
    <row r="74" spans="1:7" ht="12">
      <c r="A74" s="21"/>
      <c r="B74" s="21"/>
      <c r="C74" s="22"/>
      <c r="D74" s="22"/>
      <c r="E74" s="21"/>
      <c r="F74" s="21"/>
      <c r="G74" s="21"/>
    </row>
    <row r="75" spans="1:7" ht="12">
      <c r="A75" s="21"/>
      <c r="B75" s="21"/>
      <c r="C75" s="22"/>
      <c r="D75" s="22"/>
      <c r="E75" s="21"/>
      <c r="F75" s="21"/>
      <c r="G75" s="21"/>
    </row>
    <row r="76" spans="1:7" ht="12">
      <c r="A76" s="21"/>
      <c r="B76" s="21"/>
      <c r="C76" s="22"/>
      <c r="D76" s="22"/>
      <c r="E76" s="21"/>
      <c r="F76" s="21"/>
      <c r="G76" s="21"/>
    </row>
    <row r="77" spans="1:7" ht="12">
      <c r="A77" s="21"/>
      <c r="B77" s="21"/>
      <c r="C77" s="22"/>
      <c r="D77" s="22"/>
      <c r="E77" s="21"/>
      <c r="F77" s="21"/>
      <c r="G77" s="21"/>
    </row>
    <row r="78" spans="1:7" ht="12">
      <c r="A78" s="21"/>
      <c r="B78" s="21"/>
      <c r="C78" s="22"/>
      <c r="D78" s="22"/>
      <c r="E78" s="21"/>
      <c r="F78" s="21"/>
      <c r="G78" s="21"/>
    </row>
    <row r="79" spans="1:7" ht="12">
      <c r="A79" s="21"/>
      <c r="B79" s="21"/>
      <c r="C79" s="22"/>
      <c r="D79" s="22"/>
      <c r="E79" s="21"/>
      <c r="F79" s="21"/>
      <c r="G79" s="21"/>
    </row>
    <row r="80" spans="1:7" ht="12">
      <c r="A80" s="21"/>
      <c r="B80" s="21"/>
      <c r="C80" s="22"/>
      <c r="D80" s="22"/>
      <c r="E80" s="21"/>
      <c r="F80" s="21"/>
      <c r="G80" s="21"/>
    </row>
    <row r="81" spans="1:7" ht="12">
      <c r="A81" s="21"/>
      <c r="B81" s="21"/>
      <c r="C81" s="22"/>
      <c r="D81" s="22"/>
      <c r="E81" s="21"/>
      <c r="F81" s="21"/>
      <c r="G81" s="21"/>
    </row>
    <row r="82" spans="1:7" ht="12">
      <c r="A82" s="21"/>
      <c r="B82" s="21"/>
      <c r="C82" s="22"/>
      <c r="D82" s="22"/>
      <c r="E82" s="21"/>
      <c r="F82" s="21"/>
      <c r="G82" s="21"/>
    </row>
    <row r="83" spans="1:7" ht="12">
      <c r="A83" s="21"/>
      <c r="B83" s="21"/>
      <c r="C83" s="22"/>
      <c r="D83" s="22"/>
      <c r="E83" s="21"/>
      <c r="F83" s="21"/>
      <c r="G83" s="21"/>
    </row>
    <row r="84" spans="1:7" ht="12">
      <c r="A84" s="21"/>
      <c r="B84" s="21"/>
      <c r="C84" s="22"/>
      <c r="D84" s="22"/>
      <c r="E84" s="21"/>
      <c r="F84" s="21"/>
      <c r="G84" s="21"/>
    </row>
    <row r="85" spans="1:7" ht="12">
      <c r="A85" s="21"/>
      <c r="B85" s="21"/>
      <c r="C85" s="22"/>
      <c r="D85" s="22"/>
      <c r="E85" s="21"/>
      <c r="F85" s="21"/>
      <c r="G85" s="21"/>
    </row>
    <row r="86" spans="1:7" ht="12">
      <c r="A86" s="21"/>
      <c r="B86" s="21"/>
      <c r="C86" s="22"/>
      <c r="D86" s="22"/>
      <c r="E86" s="21"/>
      <c r="F86" s="21"/>
      <c r="G86" s="21"/>
    </row>
    <row r="87" spans="1:7" ht="12">
      <c r="A87" s="21"/>
      <c r="B87" s="21"/>
      <c r="C87" s="22"/>
      <c r="D87" s="22"/>
      <c r="E87" s="21"/>
      <c r="F87" s="21"/>
      <c r="G87" s="21"/>
    </row>
  </sheetData>
  <sheetProtection sheet="1" objects="1" scenarios="1"/>
  <mergeCells count="9">
    <mergeCell ref="A59:I66"/>
    <mergeCell ref="G48:H48"/>
    <mergeCell ref="G49:H49"/>
    <mergeCell ref="G50:H50"/>
    <mergeCell ref="G52:H52"/>
    <mergeCell ref="A3:I4"/>
    <mergeCell ref="C5:I5"/>
    <mergeCell ref="G54:H54"/>
    <mergeCell ref="A58:I58"/>
  </mergeCells>
  <conditionalFormatting sqref="G52:H52">
    <cfRule type="cellIs" priority="6" dxfId="14" operator="equal">
      <formula>36350</formula>
    </cfRule>
    <cfRule type="cellIs" priority="7" dxfId="3" operator="equal">
      <formula>#REF!</formula>
    </cfRule>
    <cfRule type="cellIs" priority="8" dxfId="0" operator="equal">
      <formula>#REF!</formula>
    </cfRule>
    <cfRule type="cellIs" priority="9" dxfId="1" operator="equal">
      <formula>#REF!</formula>
    </cfRule>
    <cfRule type="cellIs" priority="10" dxfId="0" operator="equal">
      <formula>#REF!</formula>
    </cfRule>
  </conditionalFormatting>
  <conditionalFormatting sqref="G54:H54">
    <cfRule type="cellIs" priority="11" dxfId="3" operator="equal">
      <formula>1</formula>
    </cfRule>
    <cfRule type="cellIs" priority="12" dxfId="3" operator="equal">
      <formula>#REF!</formula>
    </cfRule>
    <cfRule type="cellIs" priority="13" dxfId="0" operator="equal">
      <formula>#REF!</formula>
    </cfRule>
    <cfRule type="cellIs" priority="14" dxfId="1" operator="equal">
      <formula>#REF!</formula>
    </cfRule>
    <cfRule type="cellIs" priority="15" dxfId="0" operator="equal">
      <formula>#REF!</formula>
    </cfRule>
  </conditionalFormatting>
  <conditionalFormatting sqref="H56:I56">
    <cfRule type="cellIs" priority="1" dxfId="3" operator="equal">
      <formula>1</formula>
    </cfRule>
    <cfRule type="cellIs" priority="2" dxfId="3" operator="equal">
      <formula>#REF!</formula>
    </cfRule>
    <cfRule type="cellIs" priority="3" dxfId="0" operator="equal">
      <formula>#REF!</formula>
    </cfRule>
    <cfRule type="cellIs" priority="4" dxfId="1" operator="equal">
      <formula>#REF!</formula>
    </cfRule>
    <cfRule type="cellIs" priority="5" dxfId="0" operator="equal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rowBreaks count="1" manualBreakCount="1">
    <brk id="68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Arroyo Martin</dc:creator>
  <cp:keywords/>
  <dc:description/>
  <cp:lastModifiedBy>rhue99</cp:lastModifiedBy>
  <dcterms:created xsi:type="dcterms:W3CDTF">2015-01-27T10:50:20Z</dcterms:created>
  <dcterms:modified xsi:type="dcterms:W3CDTF">2015-02-19T11:00:17Z</dcterms:modified>
  <cp:category/>
  <cp:version/>
  <cp:contentType/>
  <cp:contentStatus/>
</cp:coreProperties>
</file>